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defaultThemeVersion="166925"/>
  <mc:AlternateContent xmlns:mc="http://schemas.openxmlformats.org/markup-compatibility/2006">
    <mc:Choice Requires="x15">
      <x15ac:absPath xmlns:x15ac="http://schemas.microsoft.com/office/spreadsheetml/2010/11/ac" url="C:\Users\user\Desktop\20210401HP更新\地域密着型サービス\"/>
    </mc:Choice>
  </mc:AlternateContent>
  <xr:revisionPtr revIDLastSave="0" documentId="13_ncr:1_{EC8B6C60-85E3-49F1-A7EA-9AC4F0C09149}" xr6:coauthVersionLast="36" xr6:coauthVersionMax="36" xr10:uidLastSave="{00000000-0000-0000-0000-000000000000}"/>
  <bookViews>
    <workbookView xWindow="0" yWindow="0" windowWidth="28800" windowHeight="11760"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V33" i="8"/>
  <c r="U33" i="8"/>
  <c r="AW30" i="8"/>
  <c r="AV30" i="8"/>
  <c r="AU30" i="8"/>
  <c r="AQ30" i="8"/>
  <c r="AP30" i="8"/>
  <c r="AJ30" i="8"/>
  <c r="AI30" i="8"/>
  <c r="AC30" i="8"/>
  <c r="AB30" i="8"/>
  <c r="V30" i="8"/>
  <c r="U30" i="8"/>
  <c r="AW27" i="8"/>
  <c r="AV27" i="8"/>
  <c r="AU27" i="8"/>
  <c r="AQ27" i="8"/>
  <c r="AP27" i="8"/>
  <c r="AJ27" i="8"/>
  <c r="AI27" i="8"/>
  <c r="AC27" i="8"/>
  <c r="AB27" i="8"/>
  <c r="V27" i="8"/>
  <c r="U27" i="8"/>
  <c r="AW24" i="8"/>
  <c r="AV24" i="8"/>
  <c r="AU24" i="8"/>
  <c r="AQ24" i="8"/>
  <c r="AP24" i="8"/>
  <c r="AJ24" i="8"/>
  <c r="AI24" i="8"/>
  <c r="AC24" i="8"/>
  <c r="AB24" i="8"/>
  <c r="V24" i="8"/>
  <c r="U24" i="8"/>
  <c r="S7" i="6"/>
  <c r="AO36" i="8" s="1"/>
  <c r="S8" i="6"/>
  <c r="AS42" i="8" s="1"/>
  <c r="S9" i="6"/>
  <c r="AR45" i="8" s="1"/>
  <c r="S10" i="6"/>
  <c r="AK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AH24" i="8" l="1"/>
  <c r="AN24" i="8"/>
  <c r="AT24" i="8"/>
  <c r="AA27" i="8"/>
  <c r="AG27" i="8"/>
  <c r="AM27" i="8"/>
  <c r="AS27" i="8"/>
  <c r="T30" i="8"/>
  <c r="Z30" i="8"/>
  <c r="AF30" i="8"/>
  <c r="AL30" i="8"/>
  <c r="AR30" i="8"/>
  <c r="S33" i="8"/>
  <c r="Y33" i="8"/>
  <c r="AE33" i="8"/>
  <c r="AK33" i="8"/>
  <c r="X36" i="8"/>
  <c r="AD36" i="8"/>
  <c r="W39" i="8"/>
  <c r="AO39" i="8"/>
  <c r="AH42" i="8"/>
  <c r="AN42" i="8"/>
  <c r="AT42" i="8"/>
  <c r="AA45" i="8"/>
  <c r="AG45" i="8"/>
  <c r="AM45" i="8"/>
  <c r="AS45" i="8"/>
  <c r="T48" i="8"/>
  <c r="Z48" i="8"/>
  <c r="AF48" i="8"/>
  <c r="AL48" i="8"/>
  <c r="AR48" i="8"/>
  <c r="W24" i="8"/>
  <c r="AO24" i="8"/>
  <c r="AH27" i="8"/>
  <c r="AN27" i="8"/>
  <c r="AT27" i="8"/>
  <c r="AA30" i="8"/>
  <c r="AG30" i="8"/>
  <c r="AM30" i="8"/>
  <c r="AS30" i="8"/>
  <c r="T33" i="8"/>
  <c r="Z33" i="8"/>
  <c r="AF33" i="8"/>
  <c r="AL33" i="8"/>
  <c r="AR33" i="8"/>
  <c r="S36" i="8"/>
  <c r="Y36" i="8"/>
  <c r="AE36" i="8"/>
  <c r="AK36" i="8"/>
  <c r="X39" i="8"/>
  <c r="AD39" i="8"/>
  <c r="W42" i="8"/>
  <c r="AO42" i="8"/>
  <c r="AH45" i="8"/>
  <c r="AN45" i="8"/>
  <c r="AT45" i="8"/>
  <c r="AA48" i="8"/>
  <c r="AG48" i="8"/>
  <c r="AM48" i="8"/>
  <c r="AS48" i="8"/>
  <c r="X24" i="8"/>
  <c r="AD24" i="8"/>
  <c r="W27" i="8"/>
  <c r="AO27" i="8"/>
  <c r="AH30" i="8"/>
  <c r="AN30" i="8"/>
  <c r="AT30" i="8"/>
  <c r="AA33" i="8"/>
  <c r="AG33" i="8"/>
  <c r="AM33" i="8"/>
  <c r="AS33" i="8"/>
  <c r="T36" i="8"/>
  <c r="Z36" i="8"/>
  <c r="AF36" i="8"/>
  <c r="AL36" i="8"/>
  <c r="AR36" i="8"/>
  <c r="S39" i="8"/>
  <c r="Y39" i="8"/>
  <c r="AE39" i="8"/>
  <c r="AK39" i="8"/>
  <c r="X42" i="8"/>
  <c r="AD42" i="8"/>
  <c r="W45" i="8"/>
  <c r="AO45" i="8"/>
  <c r="AH48" i="8"/>
  <c r="AN48" i="8"/>
  <c r="AT48" i="8"/>
  <c r="S24" i="8"/>
  <c r="Y24" i="8"/>
  <c r="AE24" i="8"/>
  <c r="AK24" i="8"/>
  <c r="X27" i="8"/>
  <c r="AD27" i="8"/>
  <c r="W30" i="8"/>
  <c r="AO30" i="8"/>
  <c r="AH33" i="8"/>
  <c r="AN33" i="8"/>
  <c r="AT33" i="8"/>
  <c r="AA36" i="8"/>
  <c r="AG36" i="8"/>
  <c r="AM36" i="8"/>
  <c r="AS36" i="8"/>
  <c r="T39" i="8"/>
  <c r="Z39" i="8"/>
  <c r="AF39" i="8"/>
  <c r="AL39" i="8"/>
  <c r="AR39" i="8"/>
  <c r="S42" i="8"/>
  <c r="Y42" i="8"/>
  <c r="AE42" i="8"/>
  <c r="AK42" i="8"/>
  <c r="X45" i="8"/>
  <c r="AD45" i="8"/>
  <c r="W48" i="8"/>
  <c r="AO48" i="8"/>
  <c r="T24" i="8"/>
  <c r="Z24" i="8"/>
  <c r="AF24" i="8"/>
  <c r="AL24" i="8"/>
  <c r="AR24" i="8"/>
  <c r="S27" i="8"/>
  <c r="Y27" i="8"/>
  <c r="AE27" i="8"/>
  <c r="AK27" i="8"/>
  <c r="X30" i="8"/>
  <c r="AD30" i="8"/>
  <c r="W33" i="8"/>
  <c r="AO33" i="8"/>
  <c r="AH36" i="8"/>
  <c r="AN36" i="8"/>
  <c r="AT36" i="8"/>
  <c r="AA39" i="8"/>
  <c r="AG39" i="8"/>
  <c r="AM39" i="8"/>
  <c r="AS39" i="8"/>
  <c r="T42" i="8"/>
  <c r="Z42" i="8"/>
  <c r="AF42" i="8"/>
  <c r="AL42" i="8"/>
  <c r="AR42" i="8"/>
  <c r="S45" i="8"/>
  <c r="Y45" i="8"/>
  <c r="AE45" i="8"/>
  <c r="AK45" i="8"/>
  <c r="X48" i="8"/>
  <c r="AD48" i="8"/>
  <c r="AA24" i="8"/>
  <c r="AG24" i="8"/>
  <c r="AM24" i="8"/>
  <c r="AS24" i="8"/>
  <c r="T27" i="8"/>
  <c r="Z27" i="8"/>
  <c r="AF27" i="8"/>
  <c r="AL27" i="8"/>
  <c r="AR27" i="8"/>
  <c r="S30" i="8"/>
  <c r="Y30" i="8"/>
  <c r="AE30" i="8"/>
  <c r="AK30" i="8"/>
  <c r="X33" i="8"/>
  <c r="AD33" i="8"/>
  <c r="W36" i="8"/>
  <c r="AH39" i="8"/>
  <c r="AN39" i="8"/>
  <c r="AA42" i="8"/>
  <c r="AG42" i="8"/>
  <c r="AM42" i="8"/>
  <c r="T45" i="8"/>
  <c r="Z45" i="8"/>
  <c r="AF45" i="8"/>
  <c r="AL45" i="8"/>
  <c r="S48" i="8"/>
  <c r="Y48" i="8"/>
  <c r="AE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<sst xmlns="http://schemas.openxmlformats.org/spreadsheetml/2006/main" count="1472" uniqueCount="187">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</sst>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70" zoomScaleNormal="70" zoomScaleSheetLayoutView="70" workbookViewId="0">
      <selection activeCell="M6" sqref="M6"/>
    </sheetView>
  </sheetViews>
  <sheetFormatPr defaultColWidth="4.375" defaultRowHeight="20.25" customHeight="1" x14ac:dyDescent="0.4"/>
  <cols>
    <col min="1" max="1" width="1.625" style="160" customWidth="1"/>
    <col min="2" max="5" width="5.75" style="160" customWidth="1"/>
    <col min="6" max="6" width="16.5" style="160" hidden="1" customWidth="1"/>
    <col min="7" max="58" width="5.625" style="160" customWidth="1"/>
    <col min="59" max="16384" width="4.375" style="160"/>
  </cols>
  <sheetData>
    <row r="1" spans="2:64" s="113" customFormat="1" ht="20.25" customHeight="1" x14ac:dyDescent="0.4">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
      <c r="C2" s="114"/>
      <c r="D2" s="114"/>
      <c r="E2" s="114"/>
      <c r="F2" s="114"/>
      <c r="G2" s="114"/>
      <c r="J2" s="115"/>
      <c r="L2" s="114"/>
      <c r="M2" s="114"/>
      <c r="N2" s="114"/>
      <c r="O2" s="114"/>
      <c r="P2" s="114"/>
      <c r="Q2" s="114"/>
      <c r="R2" s="114"/>
      <c r="Y2" s="118" t="s">
        <v>56</v>
      </c>
      <c r="Z2" s="301">
        <v>3</v>
      </c>
      <c r="AA2" s="301"/>
      <c r="AB2" s="118" t="s">
        <v>57</v>
      </c>
      <c r="AC2" s="302">
        <f>IF(Z2=0,"",YEAR(DATE(2018+Z2,1,1)))</f>
        <v>2021</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8.75" x14ac:dyDescent="0.4">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15">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499999999999993" customHeight="1" thickBot="1" x14ac:dyDescent="0.45">
      <c r="C16" s="161"/>
      <c r="D16" s="161"/>
      <c r="E16" s="161"/>
      <c r="F16" s="161"/>
      <c r="G16" s="161"/>
      <c r="X16" s="161"/>
      <c r="AN16" s="161"/>
      <c r="BE16" s="162"/>
      <c r="BF16" s="162"/>
      <c r="BG16" s="162"/>
    </row>
    <row r="17" spans="2:58" ht="20.25" customHeight="1" x14ac:dyDescent="0.4">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
      <c r="B20" s="313"/>
      <c r="C20" s="318"/>
      <c r="D20" s="319"/>
      <c r="E20" s="320"/>
      <c r="F20" s="164"/>
      <c r="G20" s="325"/>
      <c r="H20" s="328"/>
      <c r="I20" s="319"/>
      <c r="J20" s="319"/>
      <c r="K20" s="320"/>
      <c r="L20" s="328"/>
      <c r="M20" s="319"/>
      <c r="N20" s="319"/>
      <c r="O20" s="331"/>
      <c r="P20" s="336"/>
      <c r="Q20" s="337"/>
      <c r="R20" s="338"/>
      <c r="S20" s="165">
        <f>WEEKDAY(DATE($AC$2,$AG$2,1))</f>
        <v>5</v>
      </c>
      <c r="T20" s="166">
        <f>WEEKDAY(DATE($AC$2,$AG$2,2))</f>
        <v>6</v>
      </c>
      <c r="U20" s="166">
        <f>WEEKDAY(DATE($AC$2,$AG$2,3))</f>
        <v>7</v>
      </c>
      <c r="V20" s="166">
        <f>WEEKDAY(DATE($AC$2,$AG$2,4))</f>
        <v>1</v>
      </c>
      <c r="W20" s="166">
        <f>WEEKDAY(DATE($AC$2,$AG$2,5))</f>
        <v>2</v>
      </c>
      <c r="X20" s="166">
        <f>WEEKDAY(DATE($AC$2,$AG$2,6))</f>
        <v>3</v>
      </c>
      <c r="Y20" s="167">
        <f>WEEKDAY(DATE($AC$2,$AG$2,7))</f>
        <v>4</v>
      </c>
      <c r="Z20" s="165">
        <f>WEEKDAY(DATE($AC$2,$AG$2,8))</f>
        <v>5</v>
      </c>
      <c r="AA20" s="166">
        <f>WEEKDAY(DATE($AC$2,$AG$2,9))</f>
        <v>6</v>
      </c>
      <c r="AB20" s="166">
        <f>WEEKDAY(DATE($AC$2,$AG$2,10))</f>
        <v>7</v>
      </c>
      <c r="AC20" s="166">
        <f>WEEKDAY(DATE($AC$2,$AG$2,11))</f>
        <v>1</v>
      </c>
      <c r="AD20" s="166">
        <f>WEEKDAY(DATE($AC$2,$AG$2,12))</f>
        <v>2</v>
      </c>
      <c r="AE20" s="166">
        <f>WEEKDAY(DATE($AC$2,$AG$2,13))</f>
        <v>3</v>
      </c>
      <c r="AF20" s="167">
        <f>WEEKDAY(DATE($AC$2,$AG$2,14))</f>
        <v>4</v>
      </c>
      <c r="AG20" s="165">
        <f>WEEKDAY(DATE($AC$2,$AG$2,15))</f>
        <v>5</v>
      </c>
      <c r="AH20" s="166">
        <f>WEEKDAY(DATE($AC$2,$AG$2,16))</f>
        <v>6</v>
      </c>
      <c r="AI20" s="166">
        <f>WEEKDAY(DATE($AC$2,$AG$2,17))</f>
        <v>7</v>
      </c>
      <c r="AJ20" s="166">
        <f>WEEKDAY(DATE($AC$2,$AG$2,18))</f>
        <v>1</v>
      </c>
      <c r="AK20" s="166">
        <f>WEEKDAY(DATE($AC$2,$AG$2,19))</f>
        <v>2</v>
      </c>
      <c r="AL20" s="166">
        <f>WEEKDAY(DATE($AC$2,$AG$2,20))</f>
        <v>3</v>
      </c>
      <c r="AM20" s="167">
        <f>WEEKDAY(DATE($AC$2,$AG$2,21))</f>
        <v>4</v>
      </c>
      <c r="AN20" s="165">
        <f>WEEKDAY(DATE($AC$2,$AG$2,22))</f>
        <v>5</v>
      </c>
      <c r="AO20" s="166">
        <f>WEEKDAY(DATE($AC$2,$AG$2,23))</f>
        <v>6</v>
      </c>
      <c r="AP20" s="166">
        <f>WEEKDAY(DATE($AC$2,$AG$2,24))</f>
        <v>7</v>
      </c>
      <c r="AQ20" s="166">
        <f>WEEKDAY(DATE($AC$2,$AG$2,25))</f>
        <v>1</v>
      </c>
      <c r="AR20" s="166">
        <f>WEEKDAY(DATE($AC$2,$AG$2,26))</f>
        <v>2</v>
      </c>
      <c r="AS20" s="166">
        <f>WEEKDAY(DATE($AC$2,$AG$2,27))</f>
        <v>3</v>
      </c>
      <c r="AT20" s="167">
        <f>WEEKDAY(DATE($AC$2,$AG$2,28))</f>
        <v>4</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4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木</v>
      </c>
      <c r="T21" s="174" t="str">
        <f t="shared" ref="T21:AT21" si="0">IF(T20=1,"日",IF(T20=2,"月",IF(T20=3,"火",IF(T20=4,"水",IF(T20=5,"木",IF(T20=6,"金","土"))))))</f>
        <v>金</v>
      </c>
      <c r="U21" s="174" t="str">
        <f t="shared" si="0"/>
        <v>土</v>
      </c>
      <c r="V21" s="174" t="str">
        <f t="shared" si="0"/>
        <v>日</v>
      </c>
      <c r="W21" s="174" t="str">
        <f t="shared" si="0"/>
        <v>月</v>
      </c>
      <c r="X21" s="174" t="str">
        <f t="shared" si="0"/>
        <v>火</v>
      </c>
      <c r="Y21" s="175" t="str">
        <f t="shared" si="0"/>
        <v>水</v>
      </c>
      <c r="Z21" s="173" t="str">
        <f>IF(Z20=1,"日",IF(Z20=2,"月",IF(Z20=3,"火",IF(Z20=4,"水",IF(Z20=5,"木",IF(Z20=6,"金","土"))))))</f>
        <v>木</v>
      </c>
      <c r="AA21" s="174" t="str">
        <f t="shared" si="0"/>
        <v>金</v>
      </c>
      <c r="AB21" s="174" t="str">
        <f t="shared" si="0"/>
        <v>土</v>
      </c>
      <c r="AC21" s="174" t="str">
        <f t="shared" si="0"/>
        <v>日</v>
      </c>
      <c r="AD21" s="174" t="str">
        <f t="shared" si="0"/>
        <v>月</v>
      </c>
      <c r="AE21" s="174" t="str">
        <f t="shared" si="0"/>
        <v>火</v>
      </c>
      <c r="AF21" s="175" t="str">
        <f t="shared" si="0"/>
        <v>水</v>
      </c>
      <c r="AG21" s="173" t="str">
        <f>IF(AG20=1,"日",IF(AG20=2,"月",IF(AG20=3,"火",IF(AG20=4,"水",IF(AG20=5,"木",IF(AG20=6,"金","土"))))))</f>
        <v>木</v>
      </c>
      <c r="AH21" s="174" t="str">
        <f t="shared" si="0"/>
        <v>金</v>
      </c>
      <c r="AI21" s="174" t="str">
        <f t="shared" si="0"/>
        <v>土</v>
      </c>
      <c r="AJ21" s="174" t="str">
        <f t="shared" si="0"/>
        <v>日</v>
      </c>
      <c r="AK21" s="174" t="str">
        <f t="shared" si="0"/>
        <v>月</v>
      </c>
      <c r="AL21" s="174" t="str">
        <f t="shared" si="0"/>
        <v>火</v>
      </c>
      <c r="AM21" s="175" t="str">
        <f t="shared" si="0"/>
        <v>水</v>
      </c>
      <c r="AN21" s="173" t="str">
        <f>IF(AN20=1,"日",IF(AN20=2,"月",IF(AN20=3,"火",IF(AN20=4,"水",IF(AN20=5,"木",IF(AN20=6,"金","土"))))))</f>
        <v>木</v>
      </c>
      <c r="AO21" s="174" t="str">
        <f t="shared" si="0"/>
        <v>金</v>
      </c>
      <c r="AP21" s="174" t="str">
        <f t="shared" si="0"/>
        <v>土</v>
      </c>
      <c r="AQ21" s="174" t="str">
        <f t="shared" si="0"/>
        <v>日</v>
      </c>
      <c r="AR21" s="174" t="str">
        <f t="shared" si="0"/>
        <v>月</v>
      </c>
      <c r="AS21" s="174" t="str">
        <f t="shared" si="0"/>
        <v>火</v>
      </c>
      <c r="AT21" s="175" t="str">
        <f t="shared" si="0"/>
        <v>水</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4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4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4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
      <c r="C66" s="188"/>
      <c r="D66" s="188"/>
      <c r="E66" s="188"/>
      <c r="F66" s="188"/>
      <c r="G66" s="189"/>
      <c r="H66" s="190"/>
      <c r="AF66" s="161"/>
    </row>
    <row r="67" spans="1:73" ht="11.45" customHeight="1" x14ac:dyDescent="0.4">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
      <c r="C74" s="161"/>
      <c r="D74" s="161"/>
      <c r="E74" s="161"/>
      <c r="F74" s="161"/>
      <c r="G74" s="161"/>
    </row>
  </sheetData>
  <sheetProtection sheet="1"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75" zoomScaleNormal="75" workbookViewId="0">
      <selection activeCell="M6" sqref="M6"/>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9"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70" zoomScaleNormal="70" zoomScaleSheetLayoutView="70" workbookViewId="0">
      <selection activeCell="M6" sqref="M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91" t="s">
        <v>56</v>
      </c>
      <c r="Z2" s="301">
        <v>3</v>
      </c>
      <c r="AA2" s="301"/>
      <c r="AB2" s="91" t="s">
        <v>57</v>
      </c>
      <c r="AC2" s="578">
        <f>IF(Z2=0,"",YEAR(DATE(2018+Z2,1,1)))</f>
        <v>2021</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
      <c r="B20" s="518"/>
      <c r="C20" s="523"/>
      <c r="D20" s="524"/>
      <c r="E20" s="525"/>
      <c r="F20" s="89"/>
      <c r="G20" s="530"/>
      <c r="H20" s="533"/>
      <c r="I20" s="524"/>
      <c r="J20" s="524"/>
      <c r="K20" s="525"/>
      <c r="L20" s="533"/>
      <c r="M20" s="524"/>
      <c r="N20" s="524"/>
      <c r="O20" s="536"/>
      <c r="P20" s="541"/>
      <c r="Q20" s="542"/>
      <c r="R20" s="543"/>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4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4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4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
      <c r="C66" s="24"/>
      <c r="D66" s="24"/>
      <c r="E66" s="24"/>
      <c r="F66" s="24"/>
      <c r="G66" s="32"/>
      <c r="H66" s="33"/>
      <c r="AF66" s="9"/>
    </row>
    <row r="67" spans="1:73" ht="11.45" customHeight="1" x14ac:dyDescent="0.4">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C74" s="9"/>
      <c r="D74" s="9"/>
      <c r="E74" s="9"/>
      <c r="F74" s="9"/>
      <c r="G74" s="9"/>
    </row>
  </sheetData>
  <sheetProtection sheet="1"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70" zoomScaleNormal="70" zoomScaleSheetLayoutView="70" workbookViewId="0">
      <selection activeCell="L6" sqref="L6"/>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
      <c r="C2" s="11"/>
      <c r="D2" s="11"/>
      <c r="E2" s="11"/>
      <c r="F2" s="11"/>
      <c r="G2" s="11"/>
      <c r="J2" s="5"/>
      <c r="L2" s="11"/>
      <c r="M2" s="11"/>
      <c r="N2" s="11"/>
      <c r="O2" s="11"/>
      <c r="P2" s="11"/>
      <c r="Q2" s="11"/>
      <c r="R2" s="11"/>
      <c r="Y2" s="91" t="s">
        <v>56</v>
      </c>
      <c r="Z2" s="301">
        <v>3</v>
      </c>
      <c r="AA2" s="301"/>
      <c r="AB2" s="91" t="s">
        <v>57</v>
      </c>
      <c r="AC2" s="578">
        <f>IF(Z2=0,"",YEAR(DATE(2018+Z2,1,1)))</f>
        <v>2021</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8.75" x14ac:dyDescent="0.4">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8.75"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8.75" x14ac:dyDescent="0.4">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15">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499999999999993" customHeight="1" thickBot="1" x14ac:dyDescent="0.4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
      <c r="B20" s="518"/>
      <c r="C20" s="523"/>
      <c r="D20" s="524"/>
      <c r="E20" s="525"/>
      <c r="F20" s="107"/>
      <c r="G20" s="530"/>
      <c r="H20" s="533"/>
      <c r="I20" s="524"/>
      <c r="J20" s="524"/>
      <c r="K20" s="525"/>
      <c r="L20" s="533"/>
      <c r="M20" s="524"/>
      <c r="N20" s="524"/>
      <c r="O20" s="536"/>
      <c r="P20" s="541"/>
      <c r="Q20" s="542"/>
      <c r="R20" s="543"/>
      <c r="S20" s="93">
        <f>WEEKDAY(DATE($AC$2,$AG$2,1))</f>
        <v>5</v>
      </c>
      <c r="T20" s="94">
        <f>WEEKDAY(DATE($AC$2,$AG$2,2))</f>
        <v>6</v>
      </c>
      <c r="U20" s="94">
        <f>WEEKDAY(DATE($AC$2,$AG$2,3))</f>
        <v>7</v>
      </c>
      <c r="V20" s="94">
        <f>WEEKDAY(DATE($AC$2,$AG$2,4))</f>
        <v>1</v>
      </c>
      <c r="W20" s="94">
        <f>WEEKDAY(DATE($AC$2,$AG$2,5))</f>
        <v>2</v>
      </c>
      <c r="X20" s="94">
        <f>WEEKDAY(DATE($AC$2,$AG$2,6))</f>
        <v>3</v>
      </c>
      <c r="Y20" s="95">
        <f>WEEKDAY(DATE($AC$2,$AG$2,7))</f>
        <v>4</v>
      </c>
      <c r="Z20" s="93">
        <f>WEEKDAY(DATE($AC$2,$AG$2,8))</f>
        <v>5</v>
      </c>
      <c r="AA20" s="94">
        <f>WEEKDAY(DATE($AC$2,$AG$2,9))</f>
        <v>6</v>
      </c>
      <c r="AB20" s="94">
        <f>WEEKDAY(DATE($AC$2,$AG$2,10))</f>
        <v>7</v>
      </c>
      <c r="AC20" s="94">
        <f>WEEKDAY(DATE($AC$2,$AG$2,11))</f>
        <v>1</v>
      </c>
      <c r="AD20" s="94">
        <f>WEEKDAY(DATE($AC$2,$AG$2,12))</f>
        <v>2</v>
      </c>
      <c r="AE20" s="94">
        <f>WEEKDAY(DATE($AC$2,$AG$2,13))</f>
        <v>3</v>
      </c>
      <c r="AF20" s="95">
        <f>WEEKDAY(DATE($AC$2,$AG$2,14))</f>
        <v>4</v>
      </c>
      <c r="AG20" s="93">
        <f>WEEKDAY(DATE($AC$2,$AG$2,15))</f>
        <v>5</v>
      </c>
      <c r="AH20" s="94">
        <f>WEEKDAY(DATE($AC$2,$AG$2,16))</f>
        <v>6</v>
      </c>
      <c r="AI20" s="94">
        <f>WEEKDAY(DATE($AC$2,$AG$2,17))</f>
        <v>7</v>
      </c>
      <c r="AJ20" s="94">
        <f>WEEKDAY(DATE($AC$2,$AG$2,18))</f>
        <v>1</v>
      </c>
      <c r="AK20" s="94">
        <f>WEEKDAY(DATE($AC$2,$AG$2,19))</f>
        <v>2</v>
      </c>
      <c r="AL20" s="94">
        <f>WEEKDAY(DATE($AC$2,$AG$2,20))</f>
        <v>3</v>
      </c>
      <c r="AM20" s="95">
        <f>WEEKDAY(DATE($AC$2,$AG$2,21))</f>
        <v>4</v>
      </c>
      <c r="AN20" s="93">
        <f>WEEKDAY(DATE($AC$2,$AG$2,22))</f>
        <v>5</v>
      </c>
      <c r="AO20" s="94">
        <f>WEEKDAY(DATE($AC$2,$AG$2,23))</f>
        <v>6</v>
      </c>
      <c r="AP20" s="94">
        <f>WEEKDAY(DATE($AC$2,$AG$2,24))</f>
        <v>7</v>
      </c>
      <c r="AQ20" s="94">
        <f>WEEKDAY(DATE($AC$2,$AG$2,25))</f>
        <v>1</v>
      </c>
      <c r="AR20" s="94">
        <f>WEEKDAY(DATE($AC$2,$AG$2,26))</f>
        <v>2</v>
      </c>
      <c r="AS20" s="94">
        <f>WEEKDAY(DATE($AC$2,$AG$2,27))</f>
        <v>3</v>
      </c>
      <c r="AT20" s="95">
        <f>WEEKDAY(DATE($AC$2,$AG$2,28))</f>
        <v>4</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4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木</v>
      </c>
      <c r="T21" s="101" t="str">
        <f t="shared" ref="T21:AT21" si="0">IF(T20=1,"日",IF(T20=2,"月",IF(T20=3,"火",IF(T20=4,"水",IF(T20=5,"木",IF(T20=6,"金","土"))))))</f>
        <v>金</v>
      </c>
      <c r="U21" s="101" t="str">
        <f t="shared" si="0"/>
        <v>土</v>
      </c>
      <c r="V21" s="101" t="str">
        <f t="shared" si="0"/>
        <v>日</v>
      </c>
      <c r="W21" s="101" t="str">
        <f t="shared" si="0"/>
        <v>月</v>
      </c>
      <c r="X21" s="101" t="str">
        <f t="shared" si="0"/>
        <v>火</v>
      </c>
      <c r="Y21" s="102" t="str">
        <f t="shared" si="0"/>
        <v>水</v>
      </c>
      <c r="Z21" s="100" t="str">
        <f>IF(Z20=1,"日",IF(Z20=2,"月",IF(Z20=3,"火",IF(Z20=4,"水",IF(Z20=5,"木",IF(Z20=6,"金","土"))))))</f>
        <v>木</v>
      </c>
      <c r="AA21" s="101" t="str">
        <f t="shared" si="0"/>
        <v>金</v>
      </c>
      <c r="AB21" s="101" t="str">
        <f t="shared" si="0"/>
        <v>土</v>
      </c>
      <c r="AC21" s="101" t="str">
        <f t="shared" si="0"/>
        <v>日</v>
      </c>
      <c r="AD21" s="101" t="str">
        <f t="shared" si="0"/>
        <v>月</v>
      </c>
      <c r="AE21" s="101" t="str">
        <f t="shared" si="0"/>
        <v>火</v>
      </c>
      <c r="AF21" s="102" t="str">
        <f t="shared" si="0"/>
        <v>水</v>
      </c>
      <c r="AG21" s="100" t="str">
        <f>IF(AG20=1,"日",IF(AG20=2,"月",IF(AG20=3,"火",IF(AG20=4,"水",IF(AG20=5,"木",IF(AG20=6,"金","土"))))))</f>
        <v>木</v>
      </c>
      <c r="AH21" s="101" t="str">
        <f t="shared" si="0"/>
        <v>金</v>
      </c>
      <c r="AI21" s="101" t="str">
        <f t="shared" si="0"/>
        <v>土</v>
      </c>
      <c r="AJ21" s="101" t="str">
        <f t="shared" si="0"/>
        <v>日</v>
      </c>
      <c r="AK21" s="101" t="str">
        <f t="shared" si="0"/>
        <v>月</v>
      </c>
      <c r="AL21" s="101" t="str">
        <f t="shared" si="0"/>
        <v>火</v>
      </c>
      <c r="AM21" s="102" t="str">
        <f t="shared" si="0"/>
        <v>水</v>
      </c>
      <c r="AN21" s="100" t="str">
        <f>IF(AN20=1,"日",IF(AN20=2,"月",IF(AN20=3,"火",IF(AN20=4,"水",IF(AN20=5,"木",IF(AN20=6,"金","土"))))))</f>
        <v>木</v>
      </c>
      <c r="AO21" s="101" t="str">
        <f t="shared" si="0"/>
        <v>金</v>
      </c>
      <c r="AP21" s="101" t="str">
        <f t="shared" si="0"/>
        <v>土</v>
      </c>
      <c r="AQ21" s="101" t="str">
        <f t="shared" si="0"/>
        <v>日</v>
      </c>
      <c r="AR21" s="101" t="str">
        <f t="shared" si="0"/>
        <v>月</v>
      </c>
      <c r="AS21" s="101" t="str">
        <f t="shared" si="0"/>
        <v>火</v>
      </c>
      <c r="AT21" s="102" t="str">
        <f t="shared" si="0"/>
        <v>水</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4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4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
      <c r="C327" s="24"/>
      <c r="D327" s="24"/>
      <c r="E327" s="24"/>
      <c r="F327" s="24"/>
      <c r="G327" s="32"/>
      <c r="H327" s="33"/>
      <c r="AF327" s="9"/>
    </row>
    <row r="328" spans="1:73" ht="11.45" customHeight="1" x14ac:dyDescent="0.4">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C335" s="9"/>
      <c r="D335" s="9"/>
      <c r="E335" s="9"/>
      <c r="F335" s="9"/>
      <c r="G335" s="9"/>
    </row>
  </sheetData>
  <sheetProtection sheet="1"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75" zoomScaleNormal="75" workbookViewId="0">
      <selection activeCell="Q10" sqref="Q10"/>
    </sheetView>
  </sheetViews>
  <sheetFormatPr defaultRowHeight="25.5" x14ac:dyDescent="0.4"/>
  <cols>
    <col min="1" max="1" width="1.625" style="72" customWidth="1"/>
    <col min="2" max="2" width="5.625" style="71" customWidth="1"/>
    <col min="3" max="3" width="10.625" style="71" customWidth="1"/>
    <col min="4" max="4" width="3.375" style="71" bestFit="1" customWidth="1"/>
    <col min="5" max="5" width="15.625" style="72" customWidth="1"/>
    <col min="6" max="6" width="3.375" style="72" bestFit="1" customWidth="1"/>
    <col min="7" max="7" width="15.625" style="72" customWidth="1"/>
    <col min="8" max="8" width="3.375" style="72" bestFit="1" customWidth="1"/>
    <col min="9" max="9" width="15.625" style="71" customWidth="1"/>
    <col min="10" max="10" width="3.375" style="72" bestFit="1" customWidth="1"/>
    <col min="11" max="11" width="15.625" style="72" customWidth="1"/>
    <col min="12" max="12" width="3.375" style="72" customWidth="1"/>
    <col min="13" max="13" width="15.625" style="72" customWidth="1"/>
    <col min="14" max="14" width="3.375" style="72" customWidth="1"/>
    <col min="15" max="15" width="15.625" style="72" customWidth="1"/>
    <col min="16" max="16" width="3.375" style="72" customWidth="1"/>
    <col min="17" max="17" width="15.625" style="72" customWidth="1"/>
    <col min="18" max="18" width="3.375" style="72" customWidth="1"/>
    <col min="19" max="19" width="15.625" style="72" customWidth="1"/>
    <col min="20" max="20" width="3.375" style="72" customWidth="1"/>
    <col min="21" max="21" width="50.625" style="72" customWidth="1"/>
    <col min="22" max="16384" width="9" style="72"/>
  </cols>
  <sheetData>
    <row r="1" spans="2:21" x14ac:dyDescent="0.4">
      <c r="B1" s="70" t="s">
        <v>61</v>
      </c>
    </row>
    <row r="2" spans="2:21" x14ac:dyDescent="0.4">
      <c r="B2" s="73" t="s">
        <v>62</v>
      </c>
      <c r="E2" s="74"/>
      <c r="I2" s="75"/>
    </row>
    <row r="3" spans="2:21" x14ac:dyDescent="0.4">
      <c r="B3" s="75" t="s">
        <v>123</v>
      </c>
      <c r="E3" s="74" t="s">
        <v>127</v>
      </c>
      <c r="I3" s="75"/>
    </row>
    <row r="4" spans="2:21" x14ac:dyDescent="0.4">
      <c r="B4" s="73"/>
      <c r="E4" s="480" t="s">
        <v>46</v>
      </c>
      <c r="F4" s="480"/>
      <c r="G4" s="480"/>
      <c r="H4" s="480"/>
      <c r="I4" s="480"/>
      <c r="J4" s="480"/>
      <c r="K4" s="480"/>
      <c r="M4" s="480" t="s">
        <v>74</v>
      </c>
      <c r="N4" s="480"/>
      <c r="O4" s="480"/>
      <c r="P4" s="480"/>
      <c r="Q4" s="480"/>
      <c r="R4" s="480"/>
      <c r="S4" s="480"/>
      <c r="U4" s="480" t="s">
        <v>126</v>
      </c>
    </row>
    <row r="5" spans="2:21" x14ac:dyDescent="0.4">
      <c r="B5" s="71" t="s">
        <v>86</v>
      </c>
      <c r="C5" s="71" t="s">
        <v>7</v>
      </c>
      <c r="E5" s="71" t="s">
        <v>122</v>
      </c>
      <c r="F5" s="71"/>
      <c r="G5" s="71" t="s">
        <v>121</v>
      </c>
      <c r="I5" s="71" t="s">
        <v>63</v>
      </c>
      <c r="K5" s="71" t="s">
        <v>46</v>
      </c>
      <c r="M5" s="71" t="s">
        <v>124</v>
      </c>
      <c r="O5" s="71" t="s">
        <v>125</v>
      </c>
      <c r="Q5" s="71" t="s">
        <v>63</v>
      </c>
      <c r="S5" s="71" t="s">
        <v>46</v>
      </c>
      <c r="U5" s="480"/>
    </row>
    <row r="6" spans="2:21" x14ac:dyDescent="0.4">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
      <c r="C36" s="80"/>
    </row>
    <row r="37" spans="2:21" x14ac:dyDescent="0.4">
      <c r="C37" s="81" t="s">
        <v>135</v>
      </c>
    </row>
    <row r="38" spans="2:21" x14ac:dyDescent="0.4">
      <c r="C38" s="81" t="s">
        <v>136</v>
      </c>
    </row>
    <row r="39" spans="2:21" x14ac:dyDescent="0.4">
      <c r="C39" s="81" t="s">
        <v>137</v>
      </c>
    </row>
    <row r="40" spans="2:21" x14ac:dyDescent="0.4">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election activeCell="M6" sqref="M6"/>
    </sheetView>
  </sheetViews>
  <sheetFormatPr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155</v>
      </c>
      <c r="C2" s="54"/>
      <c r="D2" s="52"/>
      <c r="E2" s="52"/>
      <c r="F2" s="52"/>
    </row>
    <row r="3" spans="2:11" s="38" customFormat="1" ht="20.25" customHeight="1" x14ac:dyDescent="0.4">
      <c r="B3" s="54"/>
      <c r="C3" s="54"/>
      <c r="D3" s="52"/>
      <c r="E3" s="52"/>
      <c r="F3" s="52"/>
    </row>
    <row r="4" spans="2:11" s="58" customFormat="1" ht="20.25" customHeight="1" x14ac:dyDescent="0.4">
      <c r="B4" s="65"/>
      <c r="C4" s="52" t="s">
        <v>115</v>
      </c>
      <c r="D4" s="52"/>
      <c r="F4" s="607" t="s">
        <v>116</v>
      </c>
      <c r="G4" s="607"/>
      <c r="H4" s="607"/>
      <c r="I4" s="607"/>
      <c r="J4" s="607"/>
      <c r="K4" s="607"/>
    </row>
    <row r="5" spans="2:11" s="58" customFormat="1" ht="20.25" customHeight="1" x14ac:dyDescent="0.4">
      <c r="B5" s="66"/>
      <c r="C5" s="52" t="s">
        <v>117</v>
      </c>
      <c r="D5" s="52"/>
      <c r="F5" s="607"/>
      <c r="G5" s="607"/>
      <c r="H5" s="607"/>
      <c r="I5" s="607"/>
      <c r="J5" s="607"/>
      <c r="K5" s="607"/>
    </row>
    <row r="6" spans="2:11" s="38" customFormat="1" ht="20.25" customHeight="1" x14ac:dyDescent="0.4">
      <c r="B6" s="53" t="s">
        <v>112</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139</v>
      </c>
      <c r="C10" s="54"/>
      <c r="D10" s="52"/>
      <c r="E10" s="52"/>
      <c r="F10" s="52"/>
    </row>
    <row r="11" spans="2:11" s="38" customFormat="1" ht="20.25" customHeight="1" x14ac:dyDescent="0.4">
      <c r="B11" s="52"/>
      <c r="C11" s="54"/>
      <c r="D11" s="52"/>
      <c r="E11" s="52"/>
      <c r="F11" s="52"/>
    </row>
    <row r="12" spans="2:11" s="38" customFormat="1" ht="20.25" customHeight="1" x14ac:dyDescent="0.4">
      <c r="B12" s="52" t="s">
        <v>156</v>
      </c>
      <c r="C12" s="54"/>
      <c r="D12" s="52"/>
    </row>
    <row r="13" spans="2:11" s="38" customFormat="1" ht="20.25" customHeight="1" x14ac:dyDescent="0.4">
      <c r="B13" s="52"/>
      <c r="C13" s="54"/>
      <c r="D13" s="52"/>
    </row>
    <row r="14" spans="2:11" s="38" customFormat="1" ht="20.25" customHeight="1" x14ac:dyDescent="0.4">
      <c r="B14" s="52" t="s">
        <v>172</v>
      </c>
      <c r="C14" s="54"/>
      <c r="D14" s="52"/>
    </row>
    <row r="15" spans="2:11" s="38" customFormat="1" ht="20.25" customHeight="1" x14ac:dyDescent="0.4">
      <c r="B15" s="52"/>
      <c r="C15" s="54"/>
      <c r="D15" s="52"/>
    </row>
    <row r="16" spans="2:11" s="38" customFormat="1" ht="20.25" customHeight="1" x14ac:dyDescent="0.4">
      <c r="B16" s="52" t="s">
        <v>173</v>
      </c>
      <c r="C16" s="54"/>
      <c r="D16" s="52"/>
    </row>
    <row r="17" spans="2:25" s="38" customFormat="1" ht="20.25" customHeight="1" x14ac:dyDescent="0.4">
      <c r="B17" s="54"/>
      <c r="C17" s="54"/>
      <c r="D17" s="52"/>
    </row>
    <row r="18" spans="2:25" s="38" customFormat="1" ht="20.25" customHeight="1" x14ac:dyDescent="0.4">
      <c r="B18" s="52" t="s">
        <v>174</v>
      </c>
      <c r="C18" s="54"/>
      <c r="D18" s="52"/>
    </row>
    <row r="19" spans="2:25" s="38" customFormat="1" ht="20.25" customHeight="1" x14ac:dyDescent="0.4">
      <c r="B19" s="54"/>
      <c r="C19" s="54"/>
      <c r="D19" s="52"/>
    </row>
    <row r="20" spans="2:25" s="38" customFormat="1" ht="17.25" customHeight="1" x14ac:dyDescent="0.4">
      <c r="B20" s="52" t="s">
        <v>175</v>
      </c>
      <c r="C20" s="52"/>
      <c r="D20" s="52"/>
    </row>
    <row r="21" spans="2:25" s="38" customFormat="1" ht="17.25" customHeight="1" x14ac:dyDescent="0.4">
      <c r="B21" s="52" t="s">
        <v>95</v>
      </c>
      <c r="C21" s="52"/>
      <c r="D21" s="52"/>
    </row>
    <row r="22" spans="2:25" s="38" customFormat="1" ht="17.25" customHeight="1" x14ac:dyDescent="0.4">
      <c r="B22" s="52"/>
      <c r="C22" s="52"/>
      <c r="D22" s="52"/>
    </row>
    <row r="23" spans="2:25" s="38" customFormat="1" ht="17.25" customHeight="1" x14ac:dyDescent="0.4">
      <c r="B23" s="52"/>
      <c r="C23" s="30" t="s">
        <v>86</v>
      </c>
      <c r="D23" s="30" t="s">
        <v>3</v>
      </c>
    </row>
    <row r="24" spans="2:25" s="38" customFormat="1" ht="17.25" customHeight="1" x14ac:dyDescent="0.4">
      <c r="B24" s="52"/>
      <c r="C24" s="30">
        <v>1</v>
      </c>
      <c r="D24" s="55" t="s">
        <v>4</v>
      </c>
    </row>
    <row r="25" spans="2:25" s="38" customFormat="1" ht="17.25" customHeight="1" x14ac:dyDescent="0.4">
      <c r="B25" s="52"/>
      <c r="C25" s="30">
        <v>2</v>
      </c>
      <c r="D25" s="55" t="s">
        <v>5</v>
      </c>
    </row>
    <row r="26" spans="2:25" s="38" customFormat="1" ht="17.25" customHeight="1" x14ac:dyDescent="0.4">
      <c r="B26" s="52"/>
      <c r="C26" s="30">
        <v>3</v>
      </c>
      <c r="D26" s="55" t="s">
        <v>96</v>
      </c>
    </row>
    <row r="27" spans="2:25" s="38" customFormat="1" ht="17.25" customHeight="1" x14ac:dyDescent="0.4">
      <c r="B27" s="52"/>
      <c r="C27" s="62"/>
      <c r="D27" s="63"/>
    </row>
    <row r="28" spans="2:25" s="38" customFormat="1" ht="17.25" customHeight="1" x14ac:dyDescent="0.4">
      <c r="B28" s="52" t="s">
        <v>176</v>
      </c>
      <c r="C28" s="52"/>
      <c r="D28" s="52"/>
      <c r="E28" s="58"/>
      <c r="F28" s="58"/>
    </row>
    <row r="29" spans="2:25" s="38" customFormat="1" ht="17.25" customHeight="1" x14ac:dyDescent="0.4">
      <c r="B29" s="52" t="s">
        <v>97</v>
      </c>
      <c r="C29" s="52"/>
      <c r="D29" s="52"/>
      <c r="E29" s="58"/>
      <c r="F29" s="58"/>
    </row>
    <row r="30" spans="2:25" s="38" customFormat="1" ht="17.25" customHeight="1" x14ac:dyDescent="0.4">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
      <c r="B41" s="52" t="s">
        <v>177</v>
      </c>
      <c r="C41" s="52"/>
      <c r="D41" s="52"/>
    </row>
    <row r="42" spans="2:51" s="38" customFormat="1" ht="17.25" customHeight="1" x14ac:dyDescent="0.4">
      <c r="B42" s="52" t="s">
        <v>102</v>
      </c>
      <c r="C42" s="52"/>
      <c r="D42" s="52"/>
      <c r="AH42" s="29"/>
      <c r="AI42" s="29"/>
      <c r="AJ42" s="29"/>
      <c r="AK42" s="29"/>
      <c r="AL42" s="29"/>
      <c r="AM42" s="29"/>
      <c r="AN42" s="29"/>
      <c r="AO42" s="29"/>
      <c r="AP42" s="29"/>
      <c r="AQ42" s="29"/>
      <c r="AR42" s="29"/>
      <c r="AS42" s="29"/>
    </row>
    <row r="43" spans="2:51" s="38" customFormat="1" ht="17.25" customHeight="1" x14ac:dyDescent="0.4">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
      <c r="F44" s="29"/>
    </row>
    <row r="45" spans="2:51" s="38" customFormat="1" ht="17.25" customHeight="1" x14ac:dyDescent="0.4">
      <c r="B45" s="52" t="s">
        <v>178</v>
      </c>
      <c r="C45" s="52"/>
    </row>
    <row r="46" spans="2:51" s="38" customFormat="1" ht="17.25" customHeight="1" x14ac:dyDescent="0.4">
      <c r="B46" s="52"/>
      <c r="C46" s="52"/>
    </row>
    <row r="47" spans="2:51" s="38" customFormat="1" ht="17.25" customHeight="1" x14ac:dyDescent="0.4">
      <c r="B47" s="52" t="s">
        <v>179</v>
      </c>
      <c r="C47" s="52"/>
    </row>
    <row r="48" spans="2:51" s="38" customFormat="1" ht="17.25" customHeight="1" x14ac:dyDescent="0.4">
      <c r="B48" s="52" t="s">
        <v>140</v>
      </c>
      <c r="C48" s="52"/>
    </row>
    <row r="49" spans="2:54" s="38" customFormat="1" ht="17.25" customHeight="1" x14ac:dyDescent="0.4">
      <c r="B49" s="52"/>
      <c r="C49" s="52"/>
    </row>
    <row r="50" spans="2:54" s="38" customFormat="1" ht="17.25" customHeight="1" x14ac:dyDescent="0.4">
      <c r="B50" s="52" t="s">
        <v>180</v>
      </c>
      <c r="C50" s="52"/>
    </row>
    <row r="51" spans="2:54" s="38" customFormat="1" ht="17.25" customHeight="1" x14ac:dyDescent="0.4">
      <c r="B51" s="52" t="s">
        <v>104</v>
      </c>
      <c r="C51" s="52"/>
    </row>
    <row r="52" spans="2:54" s="38" customFormat="1" ht="17.25" customHeight="1" x14ac:dyDescent="0.4">
      <c r="B52" s="52"/>
      <c r="C52" s="52"/>
    </row>
    <row r="53" spans="2:54" s="38" customFormat="1" ht="17.25" customHeight="1" x14ac:dyDescent="0.4">
      <c r="B53" s="52" t="s">
        <v>181</v>
      </c>
      <c r="C53" s="52"/>
      <c r="D53" s="52"/>
    </row>
    <row r="54" spans="2:54" s="38" customFormat="1" ht="17.25" customHeight="1" x14ac:dyDescent="0.4">
      <c r="B54" s="52"/>
      <c r="C54" s="52"/>
      <c r="D54" s="52"/>
    </row>
    <row r="55" spans="2:54" s="38" customFormat="1" ht="17.25" customHeight="1" x14ac:dyDescent="0.4">
      <c r="B55" s="58" t="s">
        <v>182</v>
      </c>
      <c r="C55" s="58"/>
      <c r="D55" s="52"/>
    </row>
    <row r="56" spans="2:54" s="38" customFormat="1" ht="17.25" customHeight="1" x14ac:dyDescent="0.4">
      <c r="B56" s="58" t="s">
        <v>105</v>
      </c>
      <c r="C56" s="58"/>
      <c r="D56" s="52"/>
    </row>
    <row r="57" spans="2:54" s="38" customFormat="1" ht="17.25" customHeight="1" x14ac:dyDescent="0.4">
      <c r="B57" s="58" t="s">
        <v>141</v>
      </c>
      <c r="C57" s="58"/>
      <c r="D57" s="52"/>
    </row>
    <row r="58" spans="2:54" s="38" customFormat="1" ht="17.25" customHeight="1" x14ac:dyDescent="0.4"/>
    <row r="59" spans="2:54" s="38" customFormat="1" ht="17.25" customHeight="1" x14ac:dyDescent="0.4">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election activeCell="E16" sqref="E16"/>
    </sheetView>
  </sheetViews>
  <sheetFormatPr defaultRowHeight="25.5" x14ac:dyDescent="0.4"/>
  <cols>
    <col min="1" max="1" width="1.75" style="204" customWidth="1"/>
    <col min="2" max="2" width="9" style="204"/>
    <col min="3" max="12" width="40.625" style="204" customWidth="1"/>
    <col min="13" max="16384" width="9" style="204"/>
  </cols>
  <sheetData>
    <row r="1" spans="1:12" x14ac:dyDescent="0.4">
      <c r="A1" s="202"/>
      <c r="B1" s="203" t="s">
        <v>75</v>
      </c>
      <c r="C1" s="203"/>
      <c r="D1" s="203"/>
    </row>
    <row r="2" spans="1:12" x14ac:dyDescent="0.4">
      <c r="A2" s="202"/>
      <c r="B2" s="203"/>
      <c r="C2" s="203"/>
      <c r="D2" s="203"/>
    </row>
    <row r="3" spans="1:12" x14ac:dyDescent="0.4">
      <c r="A3" s="202"/>
      <c r="B3" s="205" t="s">
        <v>86</v>
      </c>
      <c r="C3" s="205" t="s">
        <v>87</v>
      </c>
      <c r="D3" s="203"/>
    </row>
    <row r="4" spans="1:12" x14ac:dyDescent="0.4">
      <c r="A4" s="202"/>
      <c r="B4" s="206">
        <v>1</v>
      </c>
      <c r="C4" s="244" t="s">
        <v>142</v>
      </c>
      <c r="D4" s="203"/>
    </row>
    <row r="5" spans="1:12" x14ac:dyDescent="0.4">
      <c r="A5" s="202"/>
      <c r="B5" s="206">
        <v>2</v>
      </c>
      <c r="C5" s="244" t="s">
        <v>128</v>
      </c>
    </row>
    <row r="6" spans="1:12" x14ac:dyDescent="0.4">
      <c r="A6" s="202"/>
      <c r="B6" s="206">
        <v>3</v>
      </c>
      <c r="C6" s="244" t="s">
        <v>128</v>
      </c>
      <c r="D6" s="203"/>
    </row>
    <row r="7" spans="1:12" x14ac:dyDescent="0.4">
      <c r="A7" s="202"/>
      <c r="B7" s="206">
        <v>4</v>
      </c>
      <c r="C7" s="244" t="s">
        <v>128</v>
      </c>
      <c r="D7" s="203"/>
    </row>
    <row r="8" spans="1:12" x14ac:dyDescent="0.4">
      <c r="A8" s="202"/>
      <c r="B8" s="206">
        <v>5</v>
      </c>
      <c r="C8" s="244" t="s">
        <v>128</v>
      </c>
      <c r="D8" s="203"/>
    </row>
    <row r="9" spans="1:12" x14ac:dyDescent="0.4">
      <c r="A9" s="202"/>
      <c r="B9" s="203"/>
      <c r="C9" s="203"/>
      <c r="D9" s="203"/>
    </row>
    <row r="10" spans="1:12" x14ac:dyDescent="0.4">
      <c r="A10" s="202"/>
      <c r="B10" s="203" t="s">
        <v>88</v>
      </c>
      <c r="C10" s="203"/>
      <c r="D10" s="203"/>
    </row>
    <row r="11" spans="1:12" ht="26.25" thickBot="1" x14ac:dyDescent="0.45">
      <c r="A11" s="202"/>
      <c r="B11" s="203"/>
      <c r="C11" s="203"/>
      <c r="D11" s="203"/>
    </row>
    <row r="12" spans="1:12" ht="26.25" thickBot="1" x14ac:dyDescent="0.4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
      <c r="B14" s="609"/>
      <c r="C14" s="216" t="s">
        <v>128</v>
      </c>
      <c r="D14" s="217" t="s">
        <v>6</v>
      </c>
      <c r="E14" s="217" t="s">
        <v>91</v>
      </c>
      <c r="F14" s="217" t="s">
        <v>26</v>
      </c>
      <c r="G14" s="217" t="s">
        <v>26</v>
      </c>
      <c r="H14" s="217" t="s">
        <v>26</v>
      </c>
      <c r="I14" s="217" t="s">
        <v>26</v>
      </c>
      <c r="J14" s="217" t="s">
        <v>26</v>
      </c>
      <c r="K14" s="217" t="s">
        <v>26</v>
      </c>
      <c r="L14" s="218" t="s">
        <v>26</v>
      </c>
    </row>
    <row r="15" spans="1:12" x14ac:dyDescent="0.4">
      <c r="B15" s="609"/>
      <c r="C15" s="216" t="s">
        <v>128</v>
      </c>
      <c r="D15" s="219" t="s">
        <v>26</v>
      </c>
      <c r="E15" s="219" t="s">
        <v>128</v>
      </c>
      <c r="F15" s="219" t="s">
        <v>26</v>
      </c>
      <c r="G15" s="219" t="s">
        <v>26</v>
      </c>
      <c r="H15" s="219" t="s">
        <v>128</v>
      </c>
      <c r="I15" s="219" t="s">
        <v>128</v>
      </c>
      <c r="J15" s="219" t="s">
        <v>128</v>
      </c>
      <c r="K15" s="219" t="s">
        <v>128</v>
      </c>
      <c r="L15" s="220" t="s">
        <v>128</v>
      </c>
    </row>
    <row r="16" spans="1:12" x14ac:dyDescent="0.4">
      <c r="B16" s="609"/>
      <c r="C16" s="216" t="s">
        <v>128</v>
      </c>
      <c r="D16" s="219" t="s">
        <v>128</v>
      </c>
      <c r="E16" s="219" t="s">
        <v>128</v>
      </c>
      <c r="F16" s="219" t="s">
        <v>26</v>
      </c>
      <c r="G16" s="219" t="s">
        <v>26</v>
      </c>
      <c r="H16" s="219" t="s">
        <v>128</v>
      </c>
      <c r="I16" s="219" t="s">
        <v>128</v>
      </c>
      <c r="J16" s="219" t="s">
        <v>128</v>
      </c>
      <c r="K16" s="219" t="s">
        <v>128</v>
      </c>
      <c r="L16" s="220" t="s">
        <v>128</v>
      </c>
    </row>
    <row r="17" spans="2:12" x14ac:dyDescent="0.4">
      <c r="B17" s="609"/>
      <c r="C17" s="216" t="s">
        <v>128</v>
      </c>
      <c r="D17" s="219" t="s">
        <v>128</v>
      </c>
      <c r="E17" s="219" t="s">
        <v>128</v>
      </c>
      <c r="F17" s="219" t="s">
        <v>26</v>
      </c>
      <c r="G17" s="219" t="s">
        <v>26</v>
      </c>
      <c r="H17" s="219" t="s">
        <v>128</v>
      </c>
      <c r="I17" s="219" t="s">
        <v>128</v>
      </c>
      <c r="J17" s="219" t="s">
        <v>128</v>
      </c>
      <c r="K17" s="219" t="s">
        <v>128</v>
      </c>
      <c r="L17" s="220" t="s">
        <v>128</v>
      </c>
    </row>
    <row r="18" spans="2:12" x14ac:dyDescent="0.4">
      <c r="B18" s="609"/>
      <c r="C18" s="216" t="s">
        <v>128</v>
      </c>
      <c r="D18" s="219" t="s">
        <v>128</v>
      </c>
      <c r="E18" s="219" t="s">
        <v>128</v>
      </c>
      <c r="F18" s="219" t="s">
        <v>26</v>
      </c>
      <c r="G18" s="219" t="s">
        <v>26</v>
      </c>
      <c r="H18" s="219" t="s">
        <v>128</v>
      </c>
      <c r="I18" s="219" t="s">
        <v>128</v>
      </c>
      <c r="J18" s="219" t="s">
        <v>128</v>
      </c>
      <c r="K18" s="219" t="s">
        <v>128</v>
      </c>
      <c r="L18" s="220" t="s">
        <v>128</v>
      </c>
    </row>
    <row r="19" spans="2:12" x14ac:dyDescent="0.4">
      <c r="B19" s="609"/>
      <c r="C19" s="216" t="s">
        <v>128</v>
      </c>
      <c r="D19" s="219" t="s">
        <v>128</v>
      </c>
      <c r="E19" s="219" t="s">
        <v>128</v>
      </c>
      <c r="F19" s="219" t="s">
        <v>26</v>
      </c>
      <c r="G19" s="219" t="s">
        <v>26</v>
      </c>
      <c r="H19" s="219" t="s">
        <v>128</v>
      </c>
      <c r="I19" s="219" t="s">
        <v>128</v>
      </c>
      <c r="J19" s="219" t="s">
        <v>128</v>
      </c>
      <c r="K19" s="219" t="s">
        <v>128</v>
      </c>
      <c r="L19" s="220" t="s">
        <v>128</v>
      </c>
    </row>
    <row r="20" spans="2:12" x14ac:dyDescent="0.4">
      <c r="B20" s="609"/>
      <c r="C20" s="216" t="s">
        <v>128</v>
      </c>
      <c r="D20" s="219" t="s">
        <v>128</v>
      </c>
      <c r="E20" s="219" t="s">
        <v>128</v>
      </c>
      <c r="F20" s="219" t="s">
        <v>26</v>
      </c>
      <c r="G20" s="219" t="s">
        <v>26</v>
      </c>
      <c r="H20" s="219" t="s">
        <v>128</v>
      </c>
      <c r="I20" s="219" t="s">
        <v>128</v>
      </c>
      <c r="J20" s="219" t="s">
        <v>128</v>
      </c>
      <c r="K20" s="219" t="s">
        <v>128</v>
      </c>
      <c r="L20" s="220" t="s">
        <v>128</v>
      </c>
    </row>
    <row r="21" spans="2:12" x14ac:dyDescent="0.4">
      <c r="B21" s="609"/>
      <c r="C21" s="216" t="s">
        <v>128</v>
      </c>
      <c r="D21" s="219" t="s">
        <v>128</v>
      </c>
      <c r="E21" s="219" t="s">
        <v>128</v>
      </c>
      <c r="F21" s="219" t="s">
        <v>26</v>
      </c>
      <c r="G21" s="219" t="s">
        <v>26</v>
      </c>
      <c r="H21" s="219" t="s">
        <v>128</v>
      </c>
      <c r="I21" s="219" t="s">
        <v>128</v>
      </c>
      <c r="J21" s="219" t="s">
        <v>128</v>
      </c>
      <c r="K21" s="219" t="s">
        <v>128</v>
      </c>
      <c r="L21" s="220" t="s">
        <v>128</v>
      </c>
    </row>
    <row r="22" spans="2:12" x14ac:dyDescent="0.4">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
      <c r="B24" s="609"/>
      <c r="C24" s="216" t="s">
        <v>128</v>
      </c>
      <c r="D24" s="219" t="s">
        <v>128</v>
      </c>
      <c r="E24" s="219" t="s">
        <v>128</v>
      </c>
      <c r="F24" s="219" t="s">
        <v>128</v>
      </c>
      <c r="G24" s="219" t="s">
        <v>128</v>
      </c>
      <c r="H24" s="219" t="s">
        <v>128</v>
      </c>
      <c r="I24" s="219" t="s">
        <v>128</v>
      </c>
      <c r="J24" s="219" t="s">
        <v>128</v>
      </c>
      <c r="K24" s="219" t="s">
        <v>128</v>
      </c>
      <c r="L24" s="220" t="s">
        <v>128</v>
      </c>
    </row>
    <row r="25" spans="2:12" ht="26.25" thickBot="1" x14ac:dyDescent="0.4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
      <c r="C28" s="204" t="s">
        <v>118</v>
      </c>
    </row>
    <row r="29" spans="2:12" x14ac:dyDescent="0.4">
      <c r="C29" s="204" t="s">
        <v>78</v>
      </c>
    </row>
    <row r="30" spans="2:12" x14ac:dyDescent="0.4">
      <c r="C30" s="204" t="s">
        <v>89</v>
      </c>
    </row>
    <row r="31" spans="2:12" x14ac:dyDescent="0.4">
      <c r="C31" s="204" t="s">
        <v>90</v>
      </c>
    </row>
    <row r="32" spans="2:12" x14ac:dyDescent="0.4">
      <c r="C32" s="204" t="s">
        <v>143</v>
      </c>
    </row>
    <row r="33" spans="3:3" x14ac:dyDescent="0.4">
      <c r="C33" s="204" t="s">
        <v>144</v>
      </c>
    </row>
    <row r="34" spans="3:3" x14ac:dyDescent="0.4">
      <c r="C34" s="204" t="s">
        <v>79</v>
      </c>
    </row>
    <row r="35" spans="3:3" x14ac:dyDescent="0.4">
      <c r="C35" s="204" t="s">
        <v>80</v>
      </c>
    </row>
    <row r="37" spans="3:3" x14ac:dyDescent="0.4">
      <c r="C37" s="204" t="s">
        <v>119</v>
      </c>
    </row>
    <row r="38" spans="3:3" x14ac:dyDescent="0.4">
      <c r="C38" s="204" t="s">
        <v>81</v>
      </c>
    </row>
    <row r="39" spans="3:3" x14ac:dyDescent="0.4">
      <c r="C39" s="204" t="s">
        <v>82</v>
      </c>
    </row>
    <row r="40" spans="3:3" x14ac:dyDescent="0.4">
      <c r="C40" s="204" t="s">
        <v>83</v>
      </c>
    </row>
    <row r="41" spans="3:3" x14ac:dyDescent="0.4">
      <c r="C41" s="204" t="s">
        <v>84</v>
      </c>
    </row>
    <row r="42" spans="3:3" x14ac:dyDescent="0.4">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2021-04-08T10:41:59Z</cp:lastPrinted>
  <dcterms:created xsi:type="dcterms:W3CDTF">2020-01-14T23:47:53Z</dcterms:created>
  <dcterms:modified xsi:type="dcterms:W3CDTF">2021-04-08T10:42:13Z</dcterms:modified>
</cp:coreProperties>
</file>